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tina\Disk Google\Obchod\Zakázky\2016\Rokytnice\Rokytnice_v_Oh_Nadrazi_rev6\Final PD\revize 05-2017\"/>
    </mc:Choice>
  </mc:AlternateContent>
  <bookViews>
    <workbookView xWindow="0" yWindow="0" windowWidth="20490" windowHeight="775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2" i="1" l="1"/>
  <c r="G75" i="1" l="1"/>
  <c r="G4" i="1" l="1"/>
  <c r="E9" i="1"/>
  <c r="G11" i="1"/>
  <c r="E17" i="1"/>
  <c r="G73" i="1"/>
  <c r="G106" i="1" l="1"/>
  <c r="G54" i="1"/>
  <c r="G31" i="1"/>
  <c r="G25" i="1"/>
  <c r="G19" i="1"/>
  <c r="G7" i="1"/>
  <c r="G13" i="1"/>
  <c r="G97" i="1"/>
  <c r="G69" i="1"/>
  <c r="G94" i="1"/>
  <c r="G89" i="1"/>
  <c r="G35" i="1"/>
</calcChain>
</file>

<file path=xl/sharedStrings.xml><?xml version="1.0" encoding="utf-8"?>
<sst xmlns="http://schemas.openxmlformats.org/spreadsheetml/2006/main" count="319" uniqueCount="219">
  <si>
    <t>S:</t>
  </si>
  <si>
    <t>P.č.</t>
  </si>
  <si>
    <t>Číslo položky</t>
  </si>
  <si>
    <t>Název položky</t>
  </si>
  <si>
    <t>MJ</t>
  </si>
  <si>
    <t>množství</t>
  </si>
  <si>
    <t>cena / MJ</t>
  </si>
  <si>
    <t>Celkem</t>
  </si>
  <si>
    <t>Díl:</t>
  </si>
  <si>
    <t>3</t>
  </si>
  <si>
    <t>Svislé a kompletní konstrukce</t>
  </si>
  <si>
    <t>342255024RT1</t>
  </si>
  <si>
    <t>m2</t>
  </si>
  <si>
    <t>61</t>
  </si>
  <si>
    <t>Upravy povrchů vnitřní</t>
  </si>
  <si>
    <t>611420016RA0</t>
  </si>
  <si>
    <t>Omítka stropů vnitřní vápenocemetová štuková</t>
  </si>
  <si>
    <t>612420016RA0</t>
  </si>
  <si>
    <t>Omítka stěn vnitřní vápenocementová štuková</t>
  </si>
  <si>
    <t>612420010RA0</t>
  </si>
  <si>
    <t>Omítka stěn vnitřní vápenocementová hrubá zatřená</t>
  </si>
  <si>
    <t>94</t>
  </si>
  <si>
    <t>Lešení a stavební výtahy</t>
  </si>
  <si>
    <t>941955001R00</t>
  </si>
  <si>
    <t>Lešení lehké pomocné, výška podlahy do 1,2 m</t>
  </si>
  <si>
    <t>96</t>
  </si>
  <si>
    <t>Bourání konstrukcí</t>
  </si>
  <si>
    <t>962031132R00</t>
  </si>
  <si>
    <t>Bourání příček cihelných tl. 10 cm</t>
  </si>
  <si>
    <t>965042141RT3</t>
  </si>
  <si>
    <t>Opravy mazanin betonových tl. 10 cm, nad 4 m2,  tl. mazaniny 5 - 8 cm odbourání spádů, dobetonáž</t>
  </si>
  <si>
    <t>m3</t>
  </si>
  <si>
    <t>969021121R00</t>
  </si>
  <si>
    <t>Vybourání kanalizačního potrubí DN do 200 mm</t>
  </si>
  <si>
    <t>m</t>
  </si>
  <si>
    <t>968072455R00</t>
  </si>
  <si>
    <t>Vybourání kovových dveřních zárubní pl. do 2 m2</t>
  </si>
  <si>
    <t>97</t>
  </si>
  <si>
    <t>978013191R00</t>
  </si>
  <si>
    <t>Otlučení omítek vnitřních stěn v rozsahu do 100 %</t>
  </si>
  <si>
    <t>979081111R00</t>
  </si>
  <si>
    <t>Odvoz suti a vybour. hmot na skládku do 1 km</t>
  </si>
  <si>
    <t>t</t>
  </si>
  <si>
    <t>979981101R00</t>
  </si>
  <si>
    <t>Kontejner, suť bez příměsí, odvoz a likvidace, 3 t</t>
  </si>
  <si>
    <t>979081121R00</t>
  </si>
  <si>
    <t>Příplatek k odvozu za každý další 1 km</t>
  </si>
  <si>
    <t>974031153R00</t>
  </si>
  <si>
    <t>Vysekání rýh ve zdi cihelné 10 x 10 cm</t>
  </si>
  <si>
    <t>721</t>
  </si>
  <si>
    <t>Vnitřní kanalizace</t>
  </si>
  <si>
    <t>721200002RA0</t>
  </si>
  <si>
    <t>Kanalizace vnitřní odpadní PP, D prm. 0 x 2,7 mm</t>
  </si>
  <si>
    <t>998721101R00</t>
  </si>
  <si>
    <t>Přesun hmot pro vnitřní kanalizaci, výšky do 6 m</t>
  </si>
  <si>
    <t>Osazení vpusti + nivelace dle předpokládané podlahy</t>
  </si>
  <si>
    <t>kus</t>
  </si>
  <si>
    <t>721225202R00</t>
  </si>
  <si>
    <t>721290111R00</t>
  </si>
  <si>
    <t>Zkouška těsnosti kanalizace vodou DN 125</t>
  </si>
  <si>
    <t>722</t>
  </si>
  <si>
    <t>Vnitřní vodovod</t>
  </si>
  <si>
    <t>722200003RAB</t>
  </si>
  <si>
    <t>Vodovod, potrubí polyetylenové D 20 x 2mm, ochrana, ochrana potrubí skruží Mirelon</t>
  </si>
  <si>
    <t>998722101R00</t>
  </si>
  <si>
    <t>Přesun hmot pro vnitřní vodovod, výšky do 6 m</t>
  </si>
  <si>
    <t>kpl001</t>
  </si>
  <si>
    <t>Vnitřní vodovodní instalační armatury</t>
  </si>
  <si>
    <t>ks</t>
  </si>
  <si>
    <t>725</t>
  </si>
  <si>
    <t>Zařizovací předměty</t>
  </si>
  <si>
    <t>ZP004</t>
  </si>
  <si>
    <t>Montáž Dávkovače mýdla včetně osazení pod obklad.</t>
  </si>
  <si>
    <t>ZP005</t>
  </si>
  <si>
    <t>Osazení dávkovače včetně montáže pod obklad</t>
  </si>
  <si>
    <t>ZP006</t>
  </si>
  <si>
    <t>Osazení a zapravení zrcadla dle předpisu výrobce</t>
  </si>
  <si>
    <t>ZP007</t>
  </si>
  <si>
    <t>Osazení Automatického splachovače včetně zapravení do obkladu, Osazení a připojení dle předpisu výrobce</t>
  </si>
  <si>
    <t>ZP008</t>
  </si>
  <si>
    <t>Osazení zásobníku dle předpisu výrobce, včetně zapravení</t>
  </si>
  <si>
    <t>ZP001</t>
  </si>
  <si>
    <t>725200020RA0</t>
  </si>
  <si>
    <t>Montáž zařizovacích předmětů - pisoár</t>
  </si>
  <si>
    <t>ZP009</t>
  </si>
  <si>
    <t>725200010RA0</t>
  </si>
  <si>
    <t>Montáž zařizovacích předmětů - klozet</t>
  </si>
  <si>
    <t>ZP003</t>
  </si>
  <si>
    <t>montáž umyvadla</t>
  </si>
  <si>
    <t>725200030RA0</t>
  </si>
  <si>
    <t>767</t>
  </si>
  <si>
    <t>Konstrukce zámečnické</t>
  </si>
  <si>
    <t>767681120R00</t>
  </si>
  <si>
    <t>Montáž zárubní montovat.1kř. hl. 8,5</t>
  </si>
  <si>
    <t>767995105R00</t>
  </si>
  <si>
    <t>Montáž kov. atypických konstr. do 100 kg</t>
  </si>
  <si>
    <t>kg</t>
  </si>
  <si>
    <t>nová položka</t>
  </si>
  <si>
    <t>Montáž dveří do zárubní</t>
  </si>
  <si>
    <t xml:space="preserve">D </t>
  </si>
  <si>
    <t>ZV05</t>
  </si>
  <si>
    <t>RD01</t>
  </si>
  <si>
    <t>Revizní dvířka zakrývající kk pro potřeby úklidu, rozměr 200/200, uzamykatelné pro zazdění - provedení nerez ocel</t>
  </si>
  <si>
    <t>ZV01</t>
  </si>
  <si>
    <t>ZV04</t>
  </si>
  <si>
    <t>781</t>
  </si>
  <si>
    <t>Obklady keramické</t>
  </si>
  <si>
    <t>781101210R00</t>
  </si>
  <si>
    <t>Penetrace podkladu pod obklady</t>
  </si>
  <si>
    <t>OBK001</t>
  </si>
  <si>
    <t>Dlaždice slinutá s probarveným střepem v rozměru 333x333x8 mm,barva super white,povrch hladký (matný),Protiskluz R9/A,odolnost proti opotřebení PEI 4</t>
  </si>
  <si>
    <t>781471110R00</t>
  </si>
  <si>
    <t>Obklad vnitř.stěn,keram.režný,hladký, MC</t>
  </si>
  <si>
    <t>784</t>
  </si>
  <si>
    <t>Malby</t>
  </si>
  <si>
    <t>784164122R00</t>
  </si>
  <si>
    <t>Malba latexová HET univerzál.,barva, bez penetr.2x</t>
  </si>
  <si>
    <t>Elektroinstalační práce</t>
  </si>
  <si>
    <t>ELP002</t>
  </si>
  <si>
    <t xml:space="preserve">Elektrický zásobníkový ohřívač o celkové kapacitě 30l. Připojení na 230 VAC. </t>
  </si>
  <si>
    <t>ELP003</t>
  </si>
  <si>
    <t>Napájecí zdroj bezpečného napětí určené pro napájení automatických ovládaných výrobků,výkon 50VA, IP 55, výstupní napětí 12 V, 50Hz</t>
  </si>
  <si>
    <t>ELP004</t>
  </si>
  <si>
    <t>Stropní svítidlo s pohybovým čidlem, 2x 15 W, E27</t>
  </si>
  <si>
    <t>ELP005</t>
  </si>
  <si>
    <t>Zásuvka  s podomítkovou krabicí, bílá IP 55</t>
  </si>
  <si>
    <t>ELP006</t>
  </si>
  <si>
    <t>Vypínač  s podomítkovou krabicí</t>
  </si>
  <si>
    <t>ELP007</t>
  </si>
  <si>
    <t>Stropní svítidlo, 2x 15 W, E27</t>
  </si>
  <si>
    <t>ELP008</t>
  </si>
  <si>
    <t>Rozvaděč Interiérový nástěny, Osazen 3x samostatným jištěním + přepěťovou ochranou</t>
  </si>
  <si>
    <t>ELP009</t>
  </si>
  <si>
    <t>UV Modré světelné zdroje pro osazení do svítidel, 15W</t>
  </si>
  <si>
    <t>ELP001</t>
  </si>
  <si>
    <t>Kabeláž jako KPL Cyky 3Cx1,5, 3Cx2,5, 3A, 12V izol.</t>
  </si>
  <si>
    <t>kpl</t>
  </si>
  <si>
    <t xml:space="preserve">Dodávka prací spojených s El. </t>
  </si>
  <si>
    <t>VZT</t>
  </si>
  <si>
    <t>VZT1</t>
  </si>
  <si>
    <t>VZT Mřížka 200/200 propustnost 70% montáž svislá na spiro vedení</t>
  </si>
  <si>
    <t>VZT2</t>
  </si>
  <si>
    <t>ventilátor DN 150 na 230V 0,220kW</t>
  </si>
  <si>
    <t>VZT3</t>
  </si>
  <si>
    <t>Spiro vedení dn 150</t>
  </si>
  <si>
    <t>bm</t>
  </si>
  <si>
    <t>Kompletní dodávka prací spojených s VZT</t>
  </si>
  <si>
    <t>Vytápění</t>
  </si>
  <si>
    <t>P_1</t>
  </si>
  <si>
    <t>Infrapanel otopný bílý, pro stropní montáž o jmenovitém výkonu 100W se samostatným termostatem, připojení na 230V zásuvkovým způsobem. Dodávka včetně montáže</t>
  </si>
  <si>
    <t>P_2</t>
  </si>
  <si>
    <t>Infrapanel otopný bílý, pro stropní montáž o jmenovitém výkonu 250W se samostatným termostatem, připojení na 230V zásuvkovým způsobem. Dodávka včetně montáže</t>
  </si>
  <si>
    <t>Výplně otvorů</t>
  </si>
  <si>
    <t>OK1</t>
  </si>
  <si>
    <t>OK2</t>
  </si>
  <si>
    <t>OK3</t>
  </si>
  <si>
    <t>OKM</t>
  </si>
  <si>
    <t>Vybourání stávající výplně, Osazení nového plastového rámu, Zednické zapravení, osazení a seřízení výplně</t>
  </si>
  <si>
    <t>Rekonstrukce Veřejného WC Rokytnice - Nádraží</t>
  </si>
  <si>
    <t>Montáž zařizovacích předmětů - výlevka</t>
  </si>
  <si>
    <t>Ocelové dveře s izolací včetně typové ocelové zárubně v šíři 950 mm + kování v provedení nerez + INV madlo, zadlabávací válečkový zámek + samozavírač, komaxit nástřik</t>
  </si>
  <si>
    <t>Ocelové dveře s izolací vč. zárubně, dveře osazeny zámkem FAB + kování provedení nerez ocel + zámek š. 800 mm ,samozavírač,tl. materiálu 0,8 mm,s komaxit nástřikem</t>
  </si>
  <si>
    <t>Kryty Panelů / Světel provedené z KARI sítě do L 30/30/4 svařovány+pozink+ lakovány RAL 9010, obsaženy v položce 27. Rozměry dle aktuálního osazení stropních svítidel a panelů, odsazení od panelu 7,5cm, přesah kolem předmětu min 15cm, použita kari 100/100/6, šroubováno pro možnost revize</t>
  </si>
  <si>
    <t>Okno plastové bílé, rozměr 1750 / 1475 mm, 5ti komorový plastový rám, zaskleno dvousklem, bezp. sklo Connex 6,4,; pevné bez možnosti otevření, bez kování, Přesné rozměry výrobku odmeřit před montáží na stavbě</t>
  </si>
  <si>
    <t>Okno plastové bílé, rozměr 560 / 860 mm, 5ti komorový plastový rám, zaskleno dvousklem, bezp. sklo Connex 6,4,; pevné bez možnosti otevření, bez kování, Přesné rozměry výrobku odmeřit před montáží na stavbě</t>
  </si>
  <si>
    <t>Okno plastové bílé, rozměr 1157/860 mm, 5ti komorový plastový rám, zaskleno dvousklem, bezp. sklo Connex 6,4,; pevné bez možnosti otevření, bez kování, Přesné rozměry výrobku odmeřit před montáží na stavbě</t>
  </si>
  <si>
    <t>montáž kabinkového systému</t>
  </si>
  <si>
    <t>Příčky z desek Ytong tl. 25 cm, desky P 2 - 500, 599 x 249 x 249 mm</t>
  </si>
  <si>
    <t>Demolice</t>
  </si>
  <si>
    <t>9b</t>
  </si>
  <si>
    <t>9a</t>
  </si>
  <si>
    <t>Vybourání kovových dveřních zárubní pl. do 2 m2 včetně zapravení</t>
  </si>
  <si>
    <t>HPL Sytém</t>
  </si>
  <si>
    <t>Exteriérová úprava</t>
  </si>
  <si>
    <t>rozebrání ruční skládané betonové dlažby z hutněného podsypu, očistění a uložení pro zpětné uložení</t>
  </si>
  <si>
    <t>Náyvýšení podloží, návoz materiálu, betonáž sklonu, příprava pro zpětné uložení dlažby</t>
  </si>
  <si>
    <t>kabinkový WC systém mezi 3 stěny, délka 1941 mm, výška 2000 mm, 1 x dveře šíře 950 mm s INV madlem, nerezové kování, samozavírací / otvírací nerezové panty,nerezové stavěcí nožičky s krytkami, eloxovaný hliníkový rám; vysokotlaký materiál HPL tl. 13 mm s antistaticku povrchovou úpravou je 100 % odolný vůči vlhkosti, dále oděruvzdorný a odolný vůči proražení a mechanickému poškození, Garance stáleho rozměru a barvy - zamezení oxidace povrchu, barva modrá (případná změna barvy vyhrazena)</t>
  </si>
  <si>
    <t>kabinkový WC systém mezi 3 stěny, délka 1876 mm, výška 2000 mm, 1 x dveře šíře 950 mm s INV madlem, nerezové kování, samozavírací / otvírací nerezové panty,nerezové stavěcí nožičky s krytkami, eloxovaný hliníkový rám; vysokotlaký materiál HPL tl. 13 mm s antistaticku povrchovou úpravou je 100 % odolný vůči vlhkosti, dále oděruvzdorný a odolný vůči proražení a mechanickému poškození, Garance stáleho rozměru a barvy - zamezení oxidace povrchu, barva modrá (případná změna barvy vyhrazena)</t>
  </si>
  <si>
    <t>Celonerezová podlahová vpust se zápach. uzávěrou s možností vyjmutí zápachové uzávěry pro čištění, čtvercový nerezový rošt s designem kulatých otvorů v tl. 2,5 mm, boční odpad do boku v rozměru d=50 mm,výškově stavitelné kulaté tělo v tl. 1,5 mm, lem pro hydroizolaci tl. 3,0 mm,bezpečností šroub na roštu,materiál nerez AISI 304</t>
  </si>
  <si>
    <t>Celonerezové antivandalové sklopné zrcadlo vhodné do prostor určených pro vozíčkáře, instalace pomocí dvou konzol, sklon až 10°, odrazná část je z vysoce leštěného plechu - antivandal provedení,nerezový rám je  tryskaný balotinou (matný vzhled), použitý materiál AISI 304</t>
  </si>
  <si>
    <t>Vestavěný zásobník toaletního papíru na 2 role určený k montáži do stěny,vyrobeno z nerez materiálu AISI 304, síla materiálu 0,8 a 1,3 mm (dvířka), povrchová úprava brus, dvířka oaptřena zámkem, součástí zásobníku jsou 2 antivandalové držáky rolí vyrobených z tvrzeného plastu</t>
  </si>
  <si>
    <t>Vestavěný dávkovač skládaných ručníků,kapacita 350 - 400 ks papírových utěrek, podomítková instalace, dvířka jsou opatřena zámkem, materiál nerez AISI 304, síla materiálu 0,8 mm, povrch kartáčovaný</t>
  </si>
  <si>
    <t>Vestavěný dávkovač mýdla s pumpičkou (ovládací ventil) k instalaci do stěny, obsah 1,5 až 1,7 litru,  zámek umístěný na dvířkách pro zamezení manipulace nežádoucí osobou,servisní okno pro stav náplně, materiál nerez AISI 304,povrch kartáčovaný, síla materiálu 0,8 mm a 1,3 mm (dvířka)</t>
  </si>
  <si>
    <t>Nerezový pisoár s automatickým splachovačem napájený 12V z napájecího  zdroje s možností přenastavení pomocí magnetu, bezpečnostní šrouby pro kotvení,nerezová tryska pro oplach, součástí dodávky závěsná lišta, materiál nerez AISI 304, síla materiálu 1,5 mm, povrch tryskaný balotinou (matný)</t>
  </si>
  <si>
    <t>Závěsný nerezový klozet v antivandalovém provedení pro tělesně postižené s integrovanám nerezovým sedátkem a madlem,kónický tvar, kryty servisních kapes mají bezp. šrouby,síla materiálu je 1,5 (tělo) a 2,0 mm (sedací část), materiál AISI 304, povrch tryskaný balotinou (matný)</t>
  </si>
  <si>
    <t xml:space="preserve">Závěsné nerezové nízké umyvadlo s madly po boku určené pro tělesně postižené,zakrytování nerez odpadu,bezpečnostní šrouby pro uchycení, materiál nerez AISI 304 o síle 1,5 mm, povrch tryskaný balotinou; součástí dodávky je automatická stojánková nerezová baterie kulatého tvaru s ovládáním pomocí piezotlačítka, napájení 12 V z napájecího zdroje, materiál nerez AISI 304, povrch tryskaný balotinou </t>
  </si>
  <si>
    <t xml:space="preserve">Keramická závěsná výlevka s roštem, uchycení / rám + dřezová páková baterie nad výlevku s kulatým ústím 200 mm,rozteč baterie 100 mm </t>
  </si>
  <si>
    <t>INV. vybavení 1 kabinky - 1 x sklopné nerezové madlo a pevná madlo určené pro montáž na stěnu, materiál AISI 304, povrch kartáčovaný</t>
  </si>
  <si>
    <t>Závěsný odpadkový koš drátěnný, objem cca 45 litrů, materiál černá ocel s komaxitovou povrchovou úpravou (barva bílá)</t>
  </si>
  <si>
    <t>Automatický bezpečnostní tlakový splachovač klozetů určený pro tělesně postižené s oddáleným splachováním, podomítková instalace, hlavní splachovač hranatého tvaru vyroben z nerez materiálu tl. 3,0 mm, oddálený splachovač hranatého tvaru je vyroben z nerez materiálu tl. 3,0 mm, 2 x dotykové piezotlačítko,použity bezpečnostní šrouby pro fixaci čelního krytu do podomítkového modulu, napájení 12 V z napájecího zdroje, materiál nerez AISI 304, povrch tryskaný balotinou (matný)</t>
  </si>
  <si>
    <t>atyp 1</t>
  </si>
  <si>
    <t>atyp 2</t>
  </si>
  <si>
    <t>622 31-1131.RT1</t>
  </si>
  <si>
    <t>Zateplovací systém Baumit, fasáda, EPS F tl. 100 mm, s omítkou GranoporTop 3,1 kg/m2,lepidlo ProContact</t>
  </si>
  <si>
    <t xml:space="preserve">Orientační rozpočet </t>
  </si>
  <si>
    <t>567122111R00</t>
  </si>
  <si>
    <t>Podklad z kameniva zpev.cementem KZC 1 tl.12 cm</t>
  </si>
  <si>
    <t>567211112R00</t>
  </si>
  <si>
    <t>Podklad z prostého betonu tř. I  tloušťky 12 cm</t>
  </si>
  <si>
    <t>Zpětná montáž dlaždic, pískování, dořezy a doložení dalžby</t>
  </si>
  <si>
    <t>113153112R00</t>
  </si>
  <si>
    <t>Fréz.beton.krytu pl.do 500 m2,pruh do 75 cm,tl.3cm</t>
  </si>
  <si>
    <t>767200002RA0</t>
  </si>
  <si>
    <t>Zábradlí ocelové, pozinkované, JAKL 30/30, příčle 30/5, madlo JAKL 30/50 v 1000mm</t>
  </si>
  <si>
    <t>767200001RA0</t>
  </si>
  <si>
    <t>Madlo schodištové, pozinkované kotveno na hmoždiny</t>
  </si>
  <si>
    <t>767165120R00</t>
  </si>
  <si>
    <t>Montáž madel z trubek zábr. rovného - svařováním</t>
  </si>
  <si>
    <t>767162220R00</t>
  </si>
  <si>
    <t>Montáž zábradlí z profilů na konstrukci do 30 kg</t>
  </si>
  <si>
    <t>767165110R00</t>
  </si>
  <si>
    <t>Montáž madel z trubek zábr. rovného - šroubováním</t>
  </si>
  <si>
    <t>SOS signalizace obsahuje 2 x podomítkové antivandal mechanické tlačítko vč. nerez krycího plechu, ovládací relé, montážní krabici, resetovací (STOP) tlačítko k alarmu; napájení 12 V, 50 Hz; dodávka neobsahuje hlásič</t>
  </si>
  <si>
    <t>Zvuková a světelná signalizace pro SOS bez montáže</t>
  </si>
  <si>
    <t>Montáž SOS Signalizace</t>
  </si>
  <si>
    <t xml:space="preserve">ks </t>
  </si>
  <si>
    <t>ZP010</t>
  </si>
  <si>
    <t>210 15-0131.R00</t>
  </si>
  <si>
    <t>220 71-1403.R00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</si>
</sst>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0" x14ac:knownFonts="1">
    <font>
      <sz val="11"/>
      <color theme="1"/>
      <name val="Calibri"/>
      <family val="2"/>
      <charset val="238"/>
      <scheme val="minor"/>
    </font>
    <font>
      <b/>
      <sz val="12"/>
      <name val="Arial CE"/>
      <charset val="238"/>
    </font>
    <font>
      <sz val="8"/>
      <color theme="1"/>
      <name val="Arial CE"/>
      <charset val="238"/>
    </font>
    <font>
      <sz val="10"/>
      <color theme="1"/>
      <name val="Arial CE"/>
      <charset val="238"/>
    </font>
    <font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0"/>
      <color rgb="FF22222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</borders>
  <cellStyleXfs count="4">
    <xf numFmtId="0" fontId="0" fillId="0" borderId="0"/>
    <xf numFmtId="0" fontId="7" fillId="0" borderId="0"/>
    <xf numFmtId="0" fontId="8" fillId="0" borderId="0"/>
    <xf numFmtId="0" fontId="7" fillId="0" borderId="0"/>
  </cellStyleXfs>
  <cellXfs count="61">
    <xf numFmtId="0" fontId="0" fillId="0" borderId="0" xfId="0"/>
    <xf numFmtId="0" fontId="0" fillId="0" borderId="1" xfId="0" applyFont="1" applyBorder="1" applyAlignment="1">
      <alignment vertical="center"/>
    </xf>
    <xf numFmtId="49" fontId="0" fillId="0" borderId="2" xfId="0" applyNumberFormat="1" applyBorder="1" applyAlignment="1">
      <alignment vertical="center"/>
    </xf>
    <xf numFmtId="0" fontId="0" fillId="2" borderId="1" xfId="0" applyFill="1" applyBorder="1"/>
    <xf numFmtId="49" fontId="0" fillId="2" borderId="1" xfId="0" applyNumberFormat="1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vertical="top"/>
    </xf>
    <xf numFmtId="49" fontId="0" fillId="2" borderId="1" xfId="0" applyNumberFormat="1" applyFill="1" applyBorder="1" applyAlignment="1">
      <alignment vertical="top"/>
    </xf>
    <xf numFmtId="0" fontId="0" fillId="2" borderId="1" xfId="0" applyFill="1" applyBorder="1" applyAlignment="1">
      <alignment horizontal="center" vertical="top"/>
    </xf>
    <xf numFmtId="164" fontId="0" fillId="2" borderId="1" xfId="0" applyNumberFormat="1" applyFill="1" applyBorder="1" applyAlignment="1">
      <alignment vertical="top"/>
    </xf>
    <xf numFmtId="4" fontId="0" fillId="2" borderId="1" xfId="0" applyNumberFormat="1" applyFill="1" applyBorder="1" applyAlignment="1">
      <alignment vertical="top"/>
    </xf>
    <xf numFmtId="0" fontId="0" fillId="2" borderId="1" xfId="0" applyFont="1" applyFill="1" applyBorder="1" applyAlignment="1">
      <alignment vertical="top"/>
    </xf>
    <xf numFmtId="0" fontId="0" fillId="2" borderId="1" xfId="0" applyNumberFormat="1" applyFont="1" applyFill="1" applyBorder="1" applyAlignment="1">
      <alignment vertical="top"/>
    </xf>
    <xf numFmtId="0" fontId="0" fillId="2" borderId="1" xfId="0" applyNumberFormat="1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center" vertical="top" shrinkToFit="1"/>
    </xf>
    <xf numFmtId="164" fontId="0" fillId="2" borderId="1" xfId="0" applyNumberFormat="1" applyFont="1" applyFill="1" applyBorder="1" applyAlignment="1">
      <alignment vertical="top" shrinkToFit="1"/>
    </xf>
    <xf numFmtId="4" fontId="0" fillId="2" borderId="1" xfId="0" applyNumberFormat="1" applyFont="1" applyFill="1" applyBorder="1" applyAlignment="1">
      <alignment vertical="top" shrinkToFit="1"/>
    </xf>
    <xf numFmtId="4" fontId="2" fillId="0" borderId="1" xfId="0" applyNumberFormat="1" applyFont="1" applyBorder="1" applyAlignment="1">
      <alignment vertical="top" shrinkToFit="1"/>
    </xf>
    <xf numFmtId="4" fontId="3" fillId="2" borderId="1" xfId="0" applyNumberFormat="1" applyFont="1" applyFill="1" applyBorder="1" applyAlignment="1">
      <alignment vertical="top" shrinkToFit="1"/>
    </xf>
    <xf numFmtId="4" fontId="2" fillId="0" borderId="1" xfId="0" applyNumberFormat="1" applyFont="1" applyFill="1" applyBorder="1" applyAlignment="1">
      <alignment vertical="top" shrinkToFit="1"/>
    </xf>
    <xf numFmtId="0" fontId="0" fillId="0" borderId="1" xfId="0" applyFont="1" applyFill="1" applyBorder="1" applyAlignment="1">
      <alignment vertical="top"/>
    </xf>
    <xf numFmtId="0" fontId="0" fillId="0" borderId="1" xfId="0" applyFont="1" applyBorder="1"/>
    <xf numFmtId="0" fontId="0" fillId="2" borderId="1" xfId="0" applyNumberFormat="1" applyFont="1" applyFill="1" applyBorder="1" applyAlignment="1">
      <alignment horizontal="left" vertical="top"/>
    </xf>
    <xf numFmtId="49" fontId="0" fillId="0" borderId="1" xfId="0" applyNumberFormat="1" applyFont="1" applyBorder="1"/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2" fillId="0" borderId="1" xfId="0" applyNumberFormat="1" applyFont="1" applyBorder="1" applyAlignment="1">
      <alignment vertical="top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shrinkToFit="1"/>
    </xf>
    <xf numFmtId="164" fontId="2" fillId="0" borderId="1" xfId="0" applyNumberFormat="1" applyFont="1" applyBorder="1" applyAlignment="1">
      <alignment vertical="top" shrinkToFit="1"/>
    </xf>
    <xf numFmtId="0" fontId="2" fillId="0" borderId="1" xfId="0" applyFont="1" applyFill="1" applyBorder="1" applyAlignment="1">
      <alignment vertical="top"/>
    </xf>
    <xf numFmtId="0" fontId="2" fillId="0" borderId="1" xfId="0" applyNumberFormat="1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top" shrinkToFit="1"/>
    </xf>
    <xf numFmtId="164" fontId="2" fillId="0" borderId="1" xfId="0" applyNumberFormat="1" applyFont="1" applyFill="1" applyBorder="1" applyAlignment="1">
      <alignment vertical="top" shrinkToFit="1"/>
    </xf>
    <xf numFmtId="0" fontId="2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" fontId="2" fillId="3" borderId="1" xfId="0" applyNumberFormat="1" applyFont="1" applyFill="1" applyBorder="1" applyAlignment="1">
      <alignment vertical="top" shrinkToFit="1"/>
    </xf>
    <xf numFmtId="0" fontId="4" fillId="0" borderId="1" xfId="0" applyFont="1" applyBorder="1" applyAlignment="1">
      <alignment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top"/>
    </xf>
    <xf numFmtId="0" fontId="0" fillId="0" borderId="0" xfId="0" applyFont="1"/>
    <xf numFmtId="3" fontId="0" fillId="0" borderId="0" xfId="0" applyNumberFormat="1" applyFont="1"/>
    <xf numFmtId="0" fontId="0" fillId="0" borderId="0" xfId="0" applyFont="1" applyFill="1"/>
    <xf numFmtId="0" fontId="0" fillId="0" borderId="0" xfId="0" applyFill="1"/>
    <xf numFmtId="16" fontId="2" fillId="0" borderId="1" xfId="0" applyNumberFormat="1" applyFont="1" applyFill="1" applyBorder="1" applyAlignment="1">
      <alignment vertical="top"/>
    </xf>
    <xf numFmtId="0" fontId="5" fillId="0" borderId="1" xfId="0" applyFont="1" applyBorder="1" applyAlignment="1">
      <alignment wrapText="1"/>
    </xf>
    <xf numFmtId="0" fontId="6" fillId="0" borderId="1" xfId="0" applyNumberFormat="1" applyFont="1" applyBorder="1" applyAlignment="1">
      <alignment vertical="top"/>
    </xf>
    <xf numFmtId="0" fontId="6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shrinkToFit="1"/>
    </xf>
    <xf numFmtId="164" fontId="6" fillId="0" borderId="1" xfId="0" applyNumberFormat="1" applyFont="1" applyBorder="1" applyAlignment="1">
      <alignment vertical="top" shrinkToFit="1"/>
    </xf>
    <xf numFmtId="4" fontId="6" fillId="0" borderId="1" xfId="0" applyNumberFormat="1" applyFont="1" applyBorder="1" applyAlignment="1">
      <alignment vertical="top" shrinkToFit="1"/>
    </xf>
    <xf numFmtId="0" fontId="9" fillId="0" borderId="0" xfId="0" applyFont="1" applyAlignment="1">
      <alignment wrapText="1"/>
    </xf>
    <xf numFmtId="0" fontId="1" fillId="0" borderId="0" xfId="0" applyFont="1" applyAlignment="1">
      <alignment horizontal="center"/>
    </xf>
    <xf numFmtId="49" fontId="0" fillId="0" borderId="3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6" fillId="0" borderId="1" xfId="3" applyNumberFormat="1" applyFont="1" applyBorder="1" applyAlignment="1">
      <alignment vertical="top"/>
    </xf>
    <xf numFmtId="0" fontId="6" fillId="0" borderId="1" xfId="3" applyNumberFormat="1" applyFont="1" applyBorder="1" applyAlignment="1">
      <alignment horizontal="left" vertical="top" wrapText="1"/>
    </xf>
    <xf numFmtId="0" fontId="6" fillId="0" borderId="1" xfId="3" applyFont="1" applyBorder="1" applyAlignment="1">
      <alignment horizontal="center" vertical="top" shrinkToFit="1"/>
    </xf>
    <xf numFmtId="164" fontId="6" fillId="0" borderId="1" xfId="3" applyNumberFormat="1" applyFont="1" applyBorder="1" applyAlignment="1">
      <alignment vertical="top" shrinkToFit="1"/>
    </xf>
    <xf numFmtId="4" fontId="6" fillId="0" borderId="1" xfId="3" applyNumberFormat="1" applyFont="1" applyBorder="1" applyAlignment="1">
      <alignment vertical="top" shrinkToFit="1"/>
    </xf>
  </cellXfs>
  <cellStyles count="4">
    <cellStyle name="Normální" xfId="0" builtinId="0"/>
    <cellStyle name="normální 2" xfId="2"/>
    <cellStyle name="Normální 3" xfId="1"/>
    <cellStyle name="Normální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"/>
  <sheetViews>
    <sheetView tabSelected="1" zoomScaleNormal="100" workbookViewId="0">
      <selection activeCell="G5" sqref="G5"/>
    </sheetView>
  </sheetViews>
  <sheetFormatPr defaultRowHeight="15" x14ac:dyDescent="0.25"/>
  <cols>
    <col min="1" max="1" width="3.5703125" customWidth="1"/>
    <col min="2" max="2" width="14.140625" customWidth="1"/>
    <col min="3" max="3" width="36.5703125" customWidth="1"/>
    <col min="4" max="4" width="7.7109375" customWidth="1"/>
    <col min="5" max="5" width="8.85546875" customWidth="1"/>
    <col min="6" max="6" width="9.5703125" bestFit="1" customWidth="1"/>
    <col min="7" max="7" width="9.7109375" customWidth="1"/>
  </cols>
  <sheetData>
    <row r="1" spans="1:7" ht="15.75" x14ac:dyDescent="0.25">
      <c r="A1" s="52" t="s">
        <v>194</v>
      </c>
      <c r="B1" s="52"/>
      <c r="C1" s="52"/>
      <c r="D1" s="52"/>
      <c r="E1" s="52"/>
      <c r="F1" s="52"/>
      <c r="G1" s="52"/>
    </row>
    <row r="2" spans="1:7" x14ac:dyDescent="0.25">
      <c r="A2" s="1" t="s">
        <v>0</v>
      </c>
      <c r="B2" s="2"/>
      <c r="C2" s="53" t="s">
        <v>158</v>
      </c>
      <c r="D2" s="54"/>
      <c r="E2" s="54"/>
      <c r="F2" s="54"/>
      <c r="G2" s="55"/>
    </row>
    <row r="3" spans="1:7" x14ac:dyDescent="0.25">
      <c r="A3" s="3" t="s">
        <v>1</v>
      </c>
      <c r="B3" s="4" t="s">
        <v>2</v>
      </c>
      <c r="C3" s="4" t="s">
        <v>3</v>
      </c>
      <c r="D3" s="5" t="s">
        <v>4</v>
      </c>
      <c r="E3" s="3" t="s">
        <v>5</v>
      </c>
      <c r="F3" s="3" t="s">
        <v>6</v>
      </c>
      <c r="G3" s="3" t="s">
        <v>7</v>
      </c>
    </row>
    <row r="4" spans="1:7" x14ac:dyDescent="0.25">
      <c r="A4" s="6" t="s">
        <v>8</v>
      </c>
      <c r="B4" s="7" t="s">
        <v>9</v>
      </c>
      <c r="C4" s="7" t="s">
        <v>10</v>
      </c>
      <c r="D4" s="8"/>
      <c r="E4" s="9"/>
      <c r="F4" s="10"/>
      <c r="G4" s="10">
        <f>SUM(G5:G6)</f>
        <v>0</v>
      </c>
    </row>
    <row r="5" spans="1:7" ht="22.5" x14ac:dyDescent="0.25">
      <c r="A5" s="25">
        <v>1</v>
      </c>
      <c r="B5" s="26" t="s">
        <v>11</v>
      </c>
      <c r="C5" s="27" t="s">
        <v>167</v>
      </c>
      <c r="D5" s="28" t="s">
        <v>12</v>
      </c>
      <c r="E5" s="29">
        <v>7.81</v>
      </c>
      <c r="F5" s="17"/>
      <c r="G5" s="17"/>
    </row>
    <row r="6" spans="1:7" s="43" customFormat="1" ht="33.75" x14ac:dyDescent="0.25">
      <c r="A6" s="44">
        <v>42736</v>
      </c>
      <c r="B6" s="31" t="s">
        <v>192</v>
      </c>
      <c r="C6" s="34" t="s">
        <v>193</v>
      </c>
      <c r="D6" s="32" t="s">
        <v>12</v>
      </c>
      <c r="E6" s="33">
        <v>10.57</v>
      </c>
      <c r="F6" s="19"/>
      <c r="G6" s="19"/>
    </row>
    <row r="7" spans="1:7" x14ac:dyDescent="0.25">
      <c r="A7" s="11" t="s">
        <v>8</v>
      </c>
      <c r="B7" s="12" t="s">
        <v>13</v>
      </c>
      <c r="C7" s="13" t="s">
        <v>14</v>
      </c>
      <c r="D7" s="14"/>
      <c r="E7" s="15"/>
      <c r="F7" s="16"/>
      <c r="G7" s="16">
        <f>SUM(G8:G10)</f>
        <v>0</v>
      </c>
    </row>
    <row r="8" spans="1:7" x14ac:dyDescent="0.25">
      <c r="A8" s="25">
        <v>2</v>
      </c>
      <c r="B8" s="26" t="s">
        <v>15</v>
      </c>
      <c r="C8" s="27" t="s">
        <v>16</v>
      </c>
      <c r="D8" s="28" t="s">
        <v>12</v>
      </c>
      <c r="E8" s="29">
        <v>35.39</v>
      </c>
      <c r="F8" s="17"/>
      <c r="G8" s="17"/>
    </row>
    <row r="9" spans="1:7" x14ac:dyDescent="0.25">
      <c r="A9" s="25">
        <v>3</v>
      </c>
      <c r="B9" s="26" t="s">
        <v>17</v>
      </c>
      <c r="C9" s="27" t="s">
        <v>18</v>
      </c>
      <c r="D9" s="28" t="s">
        <v>12</v>
      </c>
      <c r="E9" s="29">
        <f>81.34-3.35</f>
        <v>77.990000000000009</v>
      </c>
      <c r="F9" s="17"/>
      <c r="G9" s="17"/>
    </row>
    <row r="10" spans="1:7" ht="22.5" x14ac:dyDescent="0.25">
      <c r="A10" s="25">
        <v>4</v>
      </c>
      <c r="B10" s="26" t="s">
        <v>19</v>
      </c>
      <c r="C10" s="27" t="s">
        <v>20</v>
      </c>
      <c r="D10" s="28" t="s">
        <v>12</v>
      </c>
      <c r="E10" s="29">
        <v>61.61</v>
      </c>
      <c r="F10" s="17"/>
      <c r="G10" s="17"/>
    </row>
    <row r="11" spans="1:7" x14ac:dyDescent="0.25">
      <c r="A11" s="11" t="s">
        <v>8</v>
      </c>
      <c r="B11" s="12" t="s">
        <v>21</v>
      </c>
      <c r="C11" s="13" t="s">
        <v>22</v>
      </c>
      <c r="D11" s="14"/>
      <c r="E11" s="15"/>
      <c r="F11" s="16"/>
      <c r="G11" s="16">
        <f>SUM(G12)</f>
        <v>0</v>
      </c>
    </row>
    <row r="12" spans="1:7" x14ac:dyDescent="0.25">
      <c r="A12" s="25">
        <v>5</v>
      </c>
      <c r="B12" s="26" t="s">
        <v>23</v>
      </c>
      <c r="C12" s="27" t="s">
        <v>24</v>
      </c>
      <c r="D12" s="28" t="s">
        <v>12</v>
      </c>
      <c r="E12" s="29">
        <v>4</v>
      </c>
      <c r="F12" s="17"/>
      <c r="G12" s="17"/>
    </row>
    <row r="13" spans="1:7" x14ac:dyDescent="0.25">
      <c r="A13" s="11" t="s">
        <v>8</v>
      </c>
      <c r="B13" s="12" t="s">
        <v>25</v>
      </c>
      <c r="C13" s="13" t="s">
        <v>26</v>
      </c>
      <c r="D13" s="14"/>
      <c r="E13" s="15"/>
      <c r="F13" s="16"/>
      <c r="G13" s="18">
        <f>SUM(G14:G18)</f>
        <v>0</v>
      </c>
    </row>
    <row r="14" spans="1:7" x14ac:dyDescent="0.25">
      <c r="A14" s="25">
        <v>6</v>
      </c>
      <c r="B14" s="26" t="s">
        <v>27</v>
      </c>
      <c r="C14" s="27" t="s">
        <v>28</v>
      </c>
      <c r="D14" s="28" t="s">
        <v>12</v>
      </c>
      <c r="E14" s="29">
        <v>28.83</v>
      </c>
      <c r="F14" s="17"/>
      <c r="G14" s="17"/>
    </row>
    <row r="15" spans="1:7" ht="22.5" x14ac:dyDescent="0.25">
      <c r="A15" s="25">
        <v>7</v>
      </c>
      <c r="B15" s="26" t="s">
        <v>29</v>
      </c>
      <c r="C15" s="27" t="s">
        <v>30</v>
      </c>
      <c r="D15" s="28" t="s">
        <v>31</v>
      </c>
      <c r="E15" s="29">
        <v>2.9390000000000001</v>
      </c>
      <c r="F15" s="17"/>
      <c r="G15" s="17"/>
    </row>
    <row r="16" spans="1:7" x14ac:dyDescent="0.25">
      <c r="A16" s="25">
        <v>8</v>
      </c>
      <c r="B16" s="26" t="s">
        <v>32</v>
      </c>
      <c r="C16" s="27" t="s">
        <v>33</v>
      </c>
      <c r="D16" s="28" t="s">
        <v>34</v>
      </c>
      <c r="E16" s="29">
        <v>34.6</v>
      </c>
      <c r="F16" s="17"/>
      <c r="G16" s="17"/>
    </row>
    <row r="17" spans="1:7" x14ac:dyDescent="0.25">
      <c r="A17" s="25" t="s">
        <v>170</v>
      </c>
      <c r="B17" s="26" t="s">
        <v>35</v>
      </c>
      <c r="C17" s="27" t="s">
        <v>36</v>
      </c>
      <c r="D17" s="28" t="s">
        <v>12</v>
      </c>
      <c r="E17" s="29">
        <f>12.6-1.97</f>
        <v>10.629999999999999</v>
      </c>
      <c r="F17" s="17"/>
      <c r="G17" s="17"/>
    </row>
    <row r="18" spans="1:7" ht="22.5" x14ac:dyDescent="0.25">
      <c r="A18" s="25" t="s">
        <v>169</v>
      </c>
      <c r="B18" s="26" t="s">
        <v>35</v>
      </c>
      <c r="C18" s="27" t="s">
        <v>171</v>
      </c>
      <c r="D18" s="28" t="s">
        <v>12</v>
      </c>
      <c r="E18" s="29">
        <v>1.97</v>
      </c>
      <c r="F18" s="17"/>
      <c r="G18" s="17"/>
    </row>
    <row r="19" spans="1:7" x14ac:dyDescent="0.25">
      <c r="A19" s="11" t="s">
        <v>8</v>
      </c>
      <c r="B19" s="12" t="s">
        <v>37</v>
      </c>
      <c r="C19" s="13" t="s">
        <v>168</v>
      </c>
      <c r="D19" s="14"/>
      <c r="E19" s="15"/>
      <c r="F19" s="16"/>
      <c r="G19" s="18">
        <f>SUM(G20:G24)</f>
        <v>0</v>
      </c>
    </row>
    <row r="20" spans="1:7" x14ac:dyDescent="0.25">
      <c r="A20" s="25">
        <v>10</v>
      </c>
      <c r="B20" s="26" t="s">
        <v>38</v>
      </c>
      <c r="C20" s="27" t="s">
        <v>39</v>
      </c>
      <c r="D20" s="28" t="s">
        <v>12</v>
      </c>
      <c r="E20" s="29">
        <v>173.21</v>
      </c>
      <c r="F20" s="17"/>
      <c r="G20" s="17"/>
    </row>
    <row r="21" spans="1:7" x14ac:dyDescent="0.25">
      <c r="A21" s="25">
        <v>11</v>
      </c>
      <c r="B21" s="26" t="s">
        <v>40</v>
      </c>
      <c r="C21" s="27" t="s">
        <v>41</v>
      </c>
      <c r="D21" s="28" t="s">
        <v>42</v>
      </c>
      <c r="E21" s="29">
        <v>27.98</v>
      </c>
      <c r="F21" s="17"/>
      <c r="G21" s="17"/>
    </row>
    <row r="22" spans="1:7" x14ac:dyDescent="0.25">
      <c r="A22" s="25">
        <v>12</v>
      </c>
      <c r="B22" s="26" t="s">
        <v>43</v>
      </c>
      <c r="C22" s="27" t="s">
        <v>44</v>
      </c>
      <c r="D22" s="28" t="s">
        <v>42</v>
      </c>
      <c r="E22" s="29">
        <v>27.98</v>
      </c>
      <c r="F22" s="17"/>
      <c r="G22" s="17"/>
    </row>
    <row r="23" spans="1:7" x14ac:dyDescent="0.25">
      <c r="A23" s="25">
        <v>13</v>
      </c>
      <c r="B23" s="26" t="s">
        <v>45</v>
      </c>
      <c r="C23" s="27" t="s">
        <v>46</v>
      </c>
      <c r="D23" s="28" t="s">
        <v>42</v>
      </c>
      <c r="E23" s="29">
        <v>27.98</v>
      </c>
      <c r="F23" s="17"/>
      <c r="G23" s="17"/>
    </row>
    <row r="24" spans="1:7" x14ac:dyDescent="0.25">
      <c r="A24" s="25">
        <v>14</v>
      </c>
      <c r="B24" s="26" t="s">
        <v>47</v>
      </c>
      <c r="C24" s="27" t="s">
        <v>48</v>
      </c>
      <c r="D24" s="28" t="s">
        <v>34</v>
      </c>
      <c r="E24" s="29">
        <v>162.9</v>
      </c>
      <c r="F24" s="17"/>
      <c r="G24" s="17"/>
    </row>
    <row r="25" spans="1:7" x14ac:dyDescent="0.25">
      <c r="A25" s="11" t="s">
        <v>8</v>
      </c>
      <c r="B25" s="12" t="s">
        <v>49</v>
      </c>
      <c r="C25" s="13" t="s">
        <v>50</v>
      </c>
      <c r="D25" s="14"/>
      <c r="E25" s="15"/>
      <c r="F25" s="16"/>
      <c r="G25" s="18">
        <f>SUM(G26:G30)</f>
        <v>0</v>
      </c>
    </row>
    <row r="26" spans="1:7" x14ac:dyDescent="0.25">
      <c r="A26" s="25">
        <v>15</v>
      </c>
      <c r="B26" s="26" t="s">
        <v>51</v>
      </c>
      <c r="C26" s="27" t="s">
        <v>52</v>
      </c>
      <c r="D26" s="28" t="s">
        <v>34</v>
      </c>
      <c r="E26" s="29">
        <v>32.6</v>
      </c>
      <c r="F26" s="17"/>
      <c r="G26" s="17"/>
    </row>
    <row r="27" spans="1:7" x14ac:dyDescent="0.25">
      <c r="A27" s="25">
        <v>16</v>
      </c>
      <c r="B27" s="26" t="s">
        <v>53</v>
      </c>
      <c r="C27" s="27" t="s">
        <v>54</v>
      </c>
      <c r="D27" s="28" t="s">
        <v>42</v>
      </c>
      <c r="E27" s="29">
        <v>0.57999999999999996</v>
      </c>
      <c r="F27" s="17"/>
      <c r="G27" s="17"/>
    </row>
    <row r="28" spans="1:7" ht="22.5" x14ac:dyDescent="0.25">
      <c r="A28" s="25"/>
      <c r="B28" s="26"/>
      <c r="C28" s="27" t="s">
        <v>55</v>
      </c>
      <c r="D28" s="28" t="s">
        <v>56</v>
      </c>
      <c r="E28" s="29">
        <v>2</v>
      </c>
      <c r="F28" s="17"/>
      <c r="G28" s="17"/>
    </row>
    <row r="29" spans="1:7" ht="90" x14ac:dyDescent="0.25">
      <c r="A29" s="25">
        <v>17</v>
      </c>
      <c r="B29" s="26" t="s">
        <v>57</v>
      </c>
      <c r="C29" s="27" t="s">
        <v>178</v>
      </c>
      <c r="D29" s="28" t="s">
        <v>56</v>
      </c>
      <c r="E29" s="29">
        <v>3</v>
      </c>
      <c r="F29" s="17"/>
      <c r="G29" s="17"/>
    </row>
    <row r="30" spans="1:7" x14ac:dyDescent="0.25">
      <c r="A30" s="25">
        <v>18</v>
      </c>
      <c r="B30" s="26" t="s">
        <v>58</v>
      </c>
      <c r="C30" s="27" t="s">
        <v>59</v>
      </c>
      <c r="D30" s="28" t="s">
        <v>34</v>
      </c>
      <c r="E30" s="29">
        <v>34.6</v>
      </c>
      <c r="F30" s="17"/>
      <c r="G30" s="17"/>
    </row>
    <row r="31" spans="1:7" x14ac:dyDescent="0.25">
      <c r="A31" s="11" t="s">
        <v>8</v>
      </c>
      <c r="B31" s="12" t="s">
        <v>60</v>
      </c>
      <c r="C31" s="13" t="s">
        <v>61</v>
      </c>
      <c r="D31" s="14"/>
      <c r="E31" s="15"/>
      <c r="F31" s="16"/>
      <c r="G31" s="18">
        <f>SUM(G32:G34)</f>
        <v>0</v>
      </c>
    </row>
    <row r="32" spans="1:7" ht="22.5" x14ac:dyDescent="0.25">
      <c r="A32" s="25">
        <v>19</v>
      </c>
      <c r="B32" s="26" t="s">
        <v>62</v>
      </c>
      <c r="C32" s="27" t="s">
        <v>63</v>
      </c>
      <c r="D32" s="28" t="s">
        <v>34</v>
      </c>
      <c r="E32" s="29">
        <v>57.4</v>
      </c>
      <c r="F32" s="17"/>
      <c r="G32" s="17"/>
    </row>
    <row r="33" spans="1:7" x14ac:dyDescent="0.25">
      <c r="A33" s="25">
        <v>20</v>
      </c>
      <c r="B33" s="26" t="s">
        <v>64</v>
      </c>
      <c r="C33" s="27" t="s">
        <v>65</v>
      </c>
      <c r="D33" s="28" t="s">
        <v>42</v>
      </c>
      <c r="E33" s="29">
        <v>0.66</v>
      </c>
      <c r="F33" s="17"/>
      <c r="G33" s="17"/>
    </row>
    <row r="34" spans="1:7" x14ac:dyDescent="0.25">
      <c r="A34" s="25">
        <v>21</v>
      </c>
      <c r="B34" s="26" t="s">
        <v>66</v>
      </c>
      <c r="C34" s="27" t="s">
        <v>67</v>
      </c>
      <c r="D34" s="28" t="s">
        <v>68</v>
      </c>
      <c r="E34" s="29">
        <v>9</v>
      </c>
      <c r="F34" s="17"/>
      <c r="G34" s="17"/>
    </row>
    <row r="35" spans="1:7" x14ac:dyDescent="0.25">
      <c r="A35" s="11" t="s">
        <v>8</v>
      </c>
      <c r="B35" s="12" t="s">
        <v>69</v>
      </c>
      <c r="C35" s="13" t="s">
        <v>70</v>
      </c>
      <c r="D35" s="14"/>
      <c r="E35" s="15"/>
      <c r="F35" s="16"/>
      <c r="G35" s="16">
        <f>SUM(G36:G53)</f>
        <v>0</v>
      </c>
    </row>
    <row r="36" spans="1:7" ht="78.75" x14ac:dyDescent="0.25">
      <c r="A36" s="30"/>
      <c r="B36" s="31" t="s">
        <v>71</v>
      </c>
      <c r="C36" s="27" t="s">
        <v>182</v>
      </c>
      <c r="D36" s="32" t="s">
        <v>56</v>
      </c>
      <c r="E36" s="33">
        <v>2</v>
      </c>
      <c r="F36" s="19"/>
      <c r="G36" s="19"/>
    </row>
    <row r="37" spans="1:7" ht="22.5" x14ac:dyDescent="0.25">
      <c r="A37" s="30"/>
      <c r="B37" s="31"/>
      <c r="C37" s="34" t="s">
        <v>72</v>
      </c>
      <c r="D37" s="32" t="s">
        <v>56</v>
      </c>
      <c r="E37" s="33">
        <v>2</v>
      </c>
      <c r="F37" s="19"/>
      <c r="G37" s="19"/>
    </row>
    <row r="38" spans="1:7" ht="56.25" x14ac:dyDescent="0.25">
      <c r="A38" s="30"/>
      <c r="B38" s="31" t="s">
        <v>73</v>
      </c>
      <c r="C38" s="27" t="s">
        <v>181</v>
      </c>
      <c r="D38" s="32" t="s">
        <v>56</v>
      </c>
      <c r="E38" s="33">
        <v>2</v>
      </c>
      <c r="F38" s="19"/>
      <c r="G38" s="19"/>
    </row>
    <row r="39" spans="1:7" x14ac:dyDescent="0.25">
      <c r="A39" s="30"/>
      <c r="B39" s="31"/>
      <c r="C39" s="34" t="s">
        <v>74</v>
      </c>
      <c r="D39" s="32" t="s">
        <v>56</v>
      </c>
      <c r="E39" s="33">
        <v>2</v>
      </c>
      <c r="F39" s="19"/>
      <c r="G39" s="19"/>
    </row>
    <row r="40" spans="1:7" ht="75" customHeight="1" x14ac:dyDescent="0.25">
      <c r="A40" s="30"/>
      <c r="B40" s="31" t="s">
        <v>75</v>
      </c>
      <c r="C40" s="27" t="s">
        <v>179</v>
      </c>
      <c r="D40" s="32" t="s">
        <v>56</v>
      </c>
      <c r="E40" s="33">
        <v>2</v>
      </c>
      <c r="F40" s="19"/>
      <c r="G40" s="19"/>
    </row>
    <row r="41" spans="1:7" ht="22.5" x14ac:dyDescent="0.25">
      <c r="A41" s="30"/>
      <c r="B41" s="31"/>
      <c r="C41" s="34" t="s">
        <v>76</v>
      </c>
      <c r="D41" s="32" t="s">
        <v>56</v>
      </c>
      <c r="E41" s="33">
        <v>2</v>
      </c>
      <c r="F41" s="19"/>
      <c r="G41" s="19"/>
    </row>
    <row r="42" spans="1:7" ht="123.75" x14ac:dyDescent="0.25">
      <c r="A42" s="30"/>
      <c r="B42" s="31" t="s">
        <v>77</v>
      </c>
      <c r="C42" s="27" t="s">
        <v>189</v>
      </c>
      <c r="D42" s="32" t="s">
        <v>56</v>
      </c>
      <c r="E42" s="33">
        <v>2</v>
      </c>
      <c r="F42" s="19"/>
      <c r="G42" s="19"/>
    </row>
    <row r="43" spans="1:7" ht="33.75" x14ac:dyDescent="0.25">
      <c r="A43" s="30"/>
      <c r="B43" s="31"/>
      <c r="C43" s="34" t="s">
        <v>78</v>
      </c>
      <c r="D43" s="32" t="s">
        <v>56</v>
      </c>
      <c r="E43" s="33">
        <v>2</v>
      </c>
      <c r="F43" s="19"/>
      <c r="G43" s="19"/>
    </row>
    <row r="44" spans="1:7" ht="67.5" x14ac:dyDescent="0.25">
      <c r="A44" s="30"/>
      <c r="B44" s="31" t="s">
        <v>79</v>
      </c>
      <c r="C44" s="27" t="s">
        <v>180</v>
      </c>
      <c r="D44" s="32" t="s">
        <v>56</v>
      </c>
      <c r="E44" s="33">
        <v>2</v>
      </c>
      <c r="F44" s="19"/>
      <c r="G44" s="19"/>
    </row>
    <row r="45" spans="1:7" ht="22.5" x14ac:dyDescent="0.25">
      <c r="A45" s="30"/>
      <c r="B45" s="31"/>
      <c r="C45" s="34" t="s">
        <v>80</v>
      </c>
      <c r="D45" s="32" t="s">
        <v>56</v>
      </c>
      <c r="E45" s="33">
        <v>2</v>
      </c>
      <c r="F45" s="19"/>
      <c r="G45" s="19"/>
    </row>
    <row r="46" spans="1:7" ht="78.75" x14ac:dyDescent="0.25">
      <c r="A46" s="20"/>
      <c r="B46" s="31" t="s">
        <v>81</v>
      </c>
      <c r="C46" s="27" t="s">
        <v>183</v>
      </c>
      <c r="D46" s="32" t="s">
        <v>56</v>
      </c>
      <c r="E46" s="33">
        <v>1</v>
      </c>
      <c r="F46" s="19"/>
      <c r="G46" s="19"/>
    </row>
    <row r="47" spans="1:7" x14ac:dyDescent="0.25">
      <c r="A47" s="25">
        <v>22</v>
      </c>
      <c r="B47" s="26" t="s">
        <v>82</v>
      </c>
      <c r="C47" s="27" t="s">
        <v>83</v>
      </c>
      <c r="D47" s="32" t="s">
        <v>56</v>
      </c>
      <c r="E47" s="29">
        <v>1</v>
      </c>
      <c r="F47" s="17"/>
      <c r="G47" s="19"/>
    </row>
    <row r="48" spans="1:7" ht="67.5" x14ac:dyDescent="0.25">
      <c r="A48" s="25"/>
      <c r="B48" s="26" t="s">
        <v>84</v>
      </c>
      <c r="C48" s="34" t="s">
        <v>184</v>
      </c>
      <c r="D48" s="32" t="s">
        <v>56</v>
      </c>
      <c r="E48" s="29">
        <v>2</v>
      </c>
      <c r="F48" s="17"/>
      <c r="G48" s="19"/>
    </row>
    <row r="49" spans="1:7" x14ac:dyDescent="0.25">
      <c r="A49" s="25">
        <v>23</v>
      </c>
      <c r="B49" s="26" t="s">
        <v>85</v>
      </c>
      <c r="C49" s="27" t="s">
        <v>86</v>
      </c>
      <c r="D49" s="32" t="s">
        <v>56</v>
      </c>
      <c r="E49" s="29">
        <v>3</v>
      </c>
      <c r="F49" s="17"/>
      <c r="G49" s="19"/>
    </row>
    <row r="50" spans="1:7" ht="101.25" x14ac:dyDescent="0.25">
      <c r="A50" s="25"/>
      <c r="B50" s="26" t="s">
        <v>87</v>
      </c>
      <c r="C50" s="27" t="s">
        <v>185</v>
      </c>
      <c r="D50" s="32" t="s">
        <v>56</v>
      </c>
      <c r="E50" s="29">
        <v>2</v>
      </c>
      <c r="F50" s="17"/>
      <c r="G50" s="19"/>
    </row>
    <row r="51" spans="1:7" x14ac:dyDescent="0.25">
      <c r="A51" s="25"/>
      <c r="B51" s="26"/>
      <c r="C51" s="27" t="s">
        <v>88</v>
      </c>
      <c r="D51" s="32" t="s">
        <v>56</v>
      </c>
      <c r="E51" s="29">
        <v>2</v>
      </c>
      <c r="F51" s="17"/>
      <c r="G51" s="19"/>
    </row>
    <row r="52" spans="1:7" ht="33.75" x14ac:dyDescent="0.25">
      <c r="A52" s="25"/>
      <c r="B52" s="26" t="s">
        <v>84</v>
      </c>
      <c r="C52" s="35" t="s">
        <v>186</v>
      </c>
      <c r="D52" s="32" t="s">
        <v>56</v>
      </c>
      <c r="E52" s="29">
        <v>1</v>
      </c>
      <c r="F52" s="36"/>
      <c r="G52" s="19"/>
    </row>
    <row r="53" spans="1:7" x14ac:dyDescent="0.25">
      <c r="A53" s="25">
        <v>24</v>
      </c>
      <c r="B53" s="26" t="s">
        <v>89</v>
      </c>
      <c r="C53" s="27" t="s">
        <v>159</v>
      </c>
      <c r="D53" s="32" t="s">
        <v>56</v>
      </c>
      <c r="E53" s="29">
        <v>1</v>
      </c>
      <c r="F53" s="17"/>
      <c r="G53" s="19"/>
    </row>
    <row r="54" spans="1:7" x14ac:dyDescent="0.25">
      <c r="A54" s="11" t="s">
        <v>8</v>
      </c>
      <c r="B54" s="12" t="s">
        <v>90</v>
      </c>
      <c r="C54" s="13" t="s">
        <v>91</v>
      </c>
      <c r="D54" s="14"/>
      <c r="E54" s="15"/>
      <c r="F54" s="16"/>
      <c r="G54" s="16">
        <f>SUM(G55:G68)</f>
        <v>0</v>
      </c>
    </row>
    <row r="55" spans="1:7" x14ac:dyDescent="0.25">
      <c r="A55" s="25">
        <v>25</v>
      </c>
      <c r="B55" s="26" t="s">
        <v>92</v>
      </c>
      <c r="C55" s="27" t="s">
        <v>93</v>
      </c>
      <c r="D55" s="28" t="s">
        <v>56</v>
      </c>
      <c r="E55" s="29">
        <v>3</v>
      </c>
      <c r="F55" s="17"/>
      <c r="G55" s="17"/>
    </row>
    <row r="56" spans="1:7" s="42" customFormat="1" x14ac:dyDescent="0.25">
      <c r="A56" s="30">
        <v>26</v>
      </c>
      <c r="B56" s="31" t="s">
        <v>94</v>
      </c>
      <c r="C56" s="34" t="s">
        <v>95</v>
      </c>
      <c r="D56" s="32" t="s">
        <v>96</v>
      </c>
      <c r="E56" s="33">
        <v>450</v>
      </c>
      <c r="F56" s="19"/>
      <c r="G56" s="19"/>
    </row>
    <row r="57" spans="1:7" ht="33.75" x14ac:dyDescent="0.25">
      <c r="A57" s="25"/>
      <c r="B57" s="26" t="s">
        <v>97</v>
      </c>
      <c r="C57" s="35" t="s">
        <v>188</v>
      </c>
      <c r="D57" s="28" t="s">
        <v>56</v>
      </c>
      <c r="E57" s="29">
        <v>2</v>
      </c>
      <c r="F57" s="17"/>
      <c r="G57" s="17"/>
    </row>
    <row r="58" spans="1:7" x14ac:dyDescent="0.25">
      <c r="A58" s="25"/>
      <c r="B58" s="26"/>
      <c r="C58" s="27" t="s">
        <v>98</v>
      </c>
      <c r="D58" s="28" t="s">
        <v>56</v>
      </c>
      <c r="E58" s="29">
        <v>3</v>
      </c>
      <c r="F58" s="17"/>
      <c r="G58" s="17"/>
    </row>
    <row r="59" spans="1:7" ht="45.75" x14ac:dyDescent="0.25">
      <c r="A59" s="25"/>
      <c r="B59" s="26" t="s">
        <v>99</v>
      </c>
      <c r="C59" s="37" t="s">
        <v>160</v>
      </c>
      <c r="D59" s="28" t="s">
        <v>56</v>
      </c>
      <c r="E59" s="29">
        <v>2</v>
      </c>
      <c r="F59" s="17"/>
      <c r="G59" s="17"/>
    </row>
    <row r="60" spans="1:7" ht="45" x14ac:dyDescent="0.25">
      <c r="A60" s="25"/>
      <c r="B60" s="26" t="s">
        <v>100</v>
      </c>
      <c r="C60" s="34" t="s">
        <v>161</v>
      </c>
      <c r="D60" s="28" t="s">
        <v>56</v>
      </c>
      <c r="E60" s="29">
        <v>1</v>
      </c>
      <c r="F60" s="17"/>
      <c r="G60" s="17"/>
    </row>
    <row r="61" spans="1:7" ht="34.5" x14ac:dyDescent="0.25">
      <c r="A61" s="25"/>
      <c r="B61" s="26" t="s">
        <v>101</v>
      </c>
      <c r="C61" s="37" t="s">
        <v>102</v>
      </c>
      <c r="D61" s="28" t="s">
        <v>56</v>
      </c>
      <c r="E61" s="29">
        <v>2</v>
      </c>
      <c r="F61" s="17"/>
      <c r="G61" s="17"/>
    </row>
    <row r="62" spans="1:7" ht="34.5" x14ac:dyDescent="0.25">
      <c r="A62" s="25"/>
      <c r="B62" s="26" t="s">
        <v>103</v>
      </c>
      <c r="C62" s="37" t="s">
        <v>187</v>
      </c>
      <c r="D62" s="28" t="s">
        <v>56</v>
      </c>
      <c r="E62" s="29">
        <v>2</v>
      </c>
      <c r="F62" s="17"/>
      <c r="G62" s="17"/>
    </row>
    <row r="63" spans="1:7" ht="78.75" x14ac:dyDescent="0.25">
      <c r="A63" s="21"/>
      <c r="B63" s="26" t="s">
        <v>104</v>
      </c>
      <c r="C63" s="27" t="s">
        <v>162</v>
      </c>
      <c r="D63" s="28" t="s">
        <v>56</v>
      </c>
      <c r="E63" s="29">
        <v>5</v>
      </c>
      <c r="F63" s="29"/>
      <c r="G63" s="17"/>
    </row>
    <row r="64" spans="1:7" ht="22.5" x14ac:dyDescent="0.25">
      <c r="A64" s="21"/>
      <c r="B64" s="56" t="s">
        <v>202</v>
      </c>
      <c r="C64" s="57" t="s">
        <v>203</v>
      </c>
      <c r="D64" s="58" t="s">
        <v>34</v>
      </c>
      <c r="E64" s="59">
        <v>9.6999999999999993</v>
      </c>
      <c r="F64" s="60"/>
      <c r="G64" s="60"/>
    </row>
    <row r="65" spans="1:7" ht="22.5" x14ac:dyDescent="0.25">
      <c r="A65" s="20"/>
      <c r="B65" s="56" t="s">
        <v>204</v>
      </c>
      <c r="C65" s="57" t="s">
        <v>205</v>
      </c>
      <c r="D65" s="58" t="s">
        <v>34</v>
      </c>
      <c r="E65" s="59">
        <v>2.25</v>
      </c>
      <c r="F65" s="60"/>
      <c r="G65" s="60"/>
    </row>
    <row r="66" spans="1:7" ht="22.5" x14ac:dyDescent="0.25">
      <c r="A66" s="25"/>
      <c r="B66" s="56" t="s">
        <v>206</v>
      </c>
      <c r="C66" s="57" t="s">
        <v>207</v>
      </c>
      <c r="D66" s="58" t="s">
        <v>34</v>
      </c>
      <c r="E66" s="59">
        <v>9.6999999999999993</v>
      </c>
      <c r="F66" s="60"/>
      <c r="G66" s="60"/>
    </row>
    <row r="67" spans="1:7" x14ac:dyDescent="0.25">
      <c r="A67" s="25"/>
      <c r="B67" s="56" t="s">
        <v>208</v>
      </c>
      <c r="C67" s="57" t="s">
        <v>209</v>
      </c>
      <c r="D67" s="58" t="s">
        <v>34</v>
      </c>
      <c r="E67" s="59">
        <v>9.6999999999999993</v>
      </c>
      <c r="F67" s="60"/>
      <c r="G67" s="60"/>
    </row>
    <row r="68" spans="1:7" ht="22.5" x14ac:dyDescent="0.25">
      <c r="A68" s="30"/>
      <c r="B68" s="56" t="s">
        <v>210</v>
      </c>
      <c r="C68" s="57" t="s">
        <v>211</v>
      </c>
      <c r="D68" s="58" t="s">
        <v>34</v>
      </c>
      <c r="E68" s="59">
        <v>2.25</v>
      </c>
      <c r="F68" s="60"/>
      <c r="G68" s="60"/>
    </row>
    <row r="69" spans="1:7" x14ac:dyDescent="0.25">
      <c r="A69" s="11" t="s">
        <v>8</v>
      </c>
      <c r="B69" s="12" t="s">
        <v>105</v>
      </c>
      <c r="C69" s="13" t="s">
        <v>106</v>
      </c>
      <c r="D69" s="14"/>
      <c r="E69" s="15"/>
      <c r="F69" s="16"/>
      <c r="G69" s="18">
        <f>SUM(G70:G72)</f>
        <v>0</v>
      </c>
    </row>
    <row r="70" spans="1:7" x14ac:dyDescent="0.25">
      <c r="A70" s="25">
        <v>29</v>
      </c>
      <c r="B70" s="26" t="s">
        <v>107</v>
      </c>
      <c r="C70" s="27" t="s">
        <v>108</v>
      </c>
      <c r="D70" s="28" t="s">
        <v>12</v>
      </c>
      <c r="E70" s="29">
        <v>122</v>
      </c>
      <c r="F70" s="17"/>
      <c r="G70" s="17"/>
    </row>
    <row r="71" spans="1:7" ht="45" x14ac:dyDescent="0.25">
      <c r="A71" s="25"/>
      <c r="B71" s="26" t="s">
        <v>109</v>
      </c>
      <c r="C71" s="27" t="s">
        <v>110</v>
      </c>
      <c r="D71" s="28" t="s">
        <v>12</v>
      </c>
      <c r="E71" s="29">
        <v>122</v>
      </c>
      <c r="F71" s="17"/>
      <c r="G71" s="17"/>
    </row>
    <row r="72" spans="1:7" x14ac:dyDescent="0.25">
      <c r="A72" s="30">
        <v>30</v>
      </c>
      <c r="B72" s="31" t="s">
        <v>111</v>
      </c>
      <c r="C72" s="34" t="s">
        <v>112</v>
      </c>
      <c r="D72" s="32" t="s">
        <v>12</v>
      </c>
      <c r="E72" s="33">
        <v>122</v>
      </c>
      <c r="F72" s="19"/>
      <c r="G72" s="17"/>
    </row>
    <row r="73" spans="1:7" x14ac:dyDescent="0.25">
      <c r="A73" s="11" t="s">
        <v>8</v>
      </c>
      <c r="B73" s="12" t="s">
        <v>113</v>
      </c>
      <c r="C73" s="13" t="s">
        <v>114</v>
      </c>
      <c r="D73" s="14"/>
      <c r="E73" s="15"/>
      <c r="F73" s="16"/>
      <c r="G73" s="18">
        <f>SUM(G74)</f>
        <v>0</v>
      </c>
    </row>
    <row r="74" spans="1:7" ht="22.5" x14ac:dyDescent="0.25">
      <c r="A74" s="25">
        <v>31</v>
      </c>
      <c r="B74" s="26" t="s">
        <v>115</v>
      </c>
      <c r="C74" s="27" t="s">
        <v>116</v>
      </c>
      <c r="D74" s="28" t="s">
        <v>12</v>
      </c>
      <c r="E74" s="29">
        <v>30.25</v>
      </c>
      <c r="F74" s="17"/>
      <c r="G74" s="17"/>
    </row>
    <row r="75" spans="1:7" x14ac:dyDescent="0.25">
      <c r="A75" s="11" t="s">
        <v>8</v>
      </c>
      <c r="B75" s="22">
        <v>800</v>
      </c>
      <c r="C75" s="13" t="s">
        <v>117</v>
      </c>
      <c r="D75" s="14"/>
      <c r="E75" s="15"/>
      <c r="F75" s="16"/>
      <c r="G75" s="18">
        <f>SUM(G76:G88)</f>
        <v>0</v>
      </c>
    </row>
    <row r="76" spans="1:7" ht="22.5" x14ac:dyDescent="0.25">
      <c r="A76" s="38"/>
      <c r="B76" s="38" t="s">
        <v>118</v>
      </c>
      <c r="C76" s="38" t="s">
        <v>119</v>
      </c>
      <c r="D76" s="38" t="s">
        <v>56</v>
      </c>
      <c r="E76" s="29">
        <v>1</v>
      </c>
      <c r="F76" s="19"/>
      <c r="G76" s="19"/>
    </row>
    <row r="77" spans="1:7" ht="45" x14ac:dyDescent="0.25">
      <c r="A77" s="38"/>
      <c r="B77" s="38" t="s">
        <v>120</v>
      </c>
      <c r="C77" s="34" t="s">
        <v>121</v>
      </c>
      <c r="D77" s="38" t="s">
        <v>56</v>
      </c>
      <c r="E77" s="29">
        <v>2</v>
      </c>
      <c r="F77" s="19"/>
      <c r="G77" s="19"/>
    </row>
    <row r="78" spans="1:7" x14ac:dyDescent="0.25">
      <c r="A78" s="38"/>
      <c r="B78" s="38" t="s">
        <v>122</v>
      </c>
      <c r="C78" s="34" t="s">
        <v>123</v>
      </c>
      <c r="D78" s="38" t="s">
        <v>56</v>
      </c>
      <c r="E78" s="29">
        <v>6</v>
      </c>
      <c r="F78" s="19"/>
      <c r="G78" s="19"/>
    </row>
    <row r="79" spans="1:7" x14ac:dyDescent="0.25">
      <c r="A79" s="38"/>
      <c r="B79" s="38" t="s">
        <v>124</v>
      </c>
      <c r="C79" s="38" t="s">
        <v>125</v>
      </c>
      <c r="D79" s="38" t="s">
        <v>56</v>
      </c>
      <c r="E79" s="29">
        <v>7</v>
      </c>
      <c r="F79" s="19"/>
      <c r="G79" s="19"/>
    </row>
    <row r="80" spans="1:7" x14ac:dyDescent="0.25">
      <c r="A80" s="38"/>
      <c r="B80" s="38" t="s">
        <v>126</v>
      </c>
      <c r="C80" s="38" t="s">
        <v>127</v>
      </c>
      <c r="D80" s="38" t="s">
        <v>56</v>
      </c>
      <c r="E80" s="29">
        <v>1</v>
      </c>
      <c r="F80" s="19"/>
      <c r="G80" s="19"/>
    </row>
    <row r="81" spans="1:7" x14ac:dyDescent="0.25">
      <c r="A81" s="38"/>
      <c r="B81" s="38" t="s">
        <v>128</v>
      </c>
      <c r="C81" s="38" t="s">
        <v>129</v>
      </c>
      <c r="D81" s="38" t="s">
        <v>56</v>
      </c>
      <c r="E81" s="29">
        <v>1</v>
      </c>
      <c r="F81" s="19"/>
      <c r="G81" s="19"/>
    </row>
    <row r="82" spans="1:7" ht="22.5" x14ac:dyDescent="0.25">
      <c r="A82" s="38"/>
      <c r="B82" s="38" t="s">
        <v>130</v>
      </c>
      <c r="C82" s="38" t="s">
        <v>131</v>
      </c>
      <c r="D82" s="38" t="s">
        <v>56</v>
      </c>
      <c r="E82" s="29">
        <v>1</v>
      </c>
      <c r="F82" s="19"/>
      <c r="G82" s="19"/>
    </row>
    <row r="83" spans="1:7" ht="22.5" x14ac:dyDescent="0.25">
      <c r="A83" s="38"/>
      <c r="B83" s="38" t="s">
        <v>132</v>
      </c>
      <c r="C83" s="38" t="s">
        <v>133</v>
      </c>
      <c r="D83" s="38" t="s">
        <v>56</v>
      </c>
      <c r="E83" s="29">
        <v>12</v>
      </c>
      <c r="F83" s="19"/>
      <c r="G83" s="19"/>
    </row>
    <row r="84" spans="1:7" ht="22.5" x14ac:dyDescent="0.25">
      <c r="A84" s="25"/>
      <c r="B84" s="26" t="s">
        <v>134</v>
      </c>
      <c r="C84" s="27" t="s">
        <v>135</v>
      </c>
      <c r="D84" s="28" t="s">
        <v>136</v>
      </c>
      <c r="E84" s="29">
        <v>1</v>
      </c>
      <c r="F84" s="19"/>
      <c r="G84" s="19"/>
    </row>
    <row r="85" spans="1:7" x14ac:dyDescent="0.25">
      <c r="A85" s="25"/>
      <c r="B85" s="26"/>
      <c r="C85" s="27" t="s">
        <v>137</v>
      </c>
      <c r="D85" s="28" t="s">
        <v>136</v>
      </c>
      <c r="E85" s="29">
        <v>1</v>
      </c>
      <c r="F85" s="19"/>
      <c r="G85" s="19"/>
    </row>
    <row r="86" spans="1:7" ht="77.25" x14ac:dyDescent="0.25">
      <c r="A86" s="25"/>
      <c r="B86" s="26" t="s">
        <v>216</v>
      </c>
      <c r="C86" s="51" t="s">
        <v>212</v>
      </c>
      <c r="D86" s="28" t="s">
        <v>68</v>
      </c>
      <c r="E86" s="29">
        <v>2</v>
      </c>
      <c r="F86" s="19"/>
      <c r="G86" s="19"/>
    </row>
    <row r="87" spans="1:7" ht="26.25" x14ac:dyDescent="0.25">
      <c r="A87" s="25"/>
      <c r="B87" s="26" t="s">
        <v>217</v>
      </c>
      <c r="C87" s="51" t="s">
        <v>213</v>
      </c>
      <c r="D87" s="28" t="s">
        <v>215</v>
      </c>
      <c r="E87" s="29">
        <v>2</v>
      </c>
      <c r="F87" s="19"/>
      <c r="G87" s="19"/>
    </row>
    <row r="88" spans="1:7" x14ac:dyDescent="0.25">
      <c r="A88" s="25"/>
      <c r="B88" s="26" t="s">
        <v>218</v>
      </c>
      <c r="C88" s="51" t="s">
        <v>214</v>
      </c>
      <c r="D88" s="28" t="s">
        <v>136</v>
      </c>
      <c r="E88" s="29">
        <v>1</v>
      </c>
      <c r="F88" s="19"/>
      <c r="G88" s="19"/>
    </row>
    <row r="89" spans="1:7" x14ac:dyDescent="0.25">
      <c r="A89" s="11" t="s">
        <v>8</v>
      </c>
      <c r="B89" s="22">
        <v>900</v>
      </c>
      <c r="C89" s="13" t="s">
        <v>138</v>
      </c>
      <c r="D89" s="14"/>
      <c r="E89" s="15"/>
      <c r="F89" s="16"/>
      <c r="G89" s="18">
        <f>SUM(G90:G93)</f>
        <v>0</v>
      </c>
    </row>
    <row r="90" spans="1:7" ht="22.5" x14ac:dyDescent="0.25">
      <c r="A90" s="30"/>
      <c r="B90" s="39" t="s">
        <v>139</v>
      </c>
      <c r="C90" s="34" t="s">
        <v>140</v>
      </c>
      <c r="D90" s="32" t="s">
        <v>56</v>
      </c>
      <c r="E90" s="33">
        <v>3</v>
      </c>
      <c r="F90" s="19"/>
      <c r="G90" s="19"/>
    </row>
    <row r="91" spans="1:7" x14ac:dyDescent="0.25">
      <c r="A91" s="30"/>
      <c r="B91" s="39" t="s">
        <v>141</v>
      </c>
      <c r="C91" s="34" t="s">
        <v>142</v>
      </c>
      <c r="D91" s="32" t="s">
        <v>56</v>
      </c>
      <c r="E91" s="33">
        <v>1</v>
      </c>
      <c r="F91" s="19"/>
      <c r="G91" s="19"/>
    </row>
    <row r="92" spans="1:7" x14ac:dyDescent="0.25">
      <c r="A92" s="25"/>
      <c r="B92" s="26" t="s">
        <v>143</v>
      </c>
      <c r="C92" s="27" t="s">
        <v>144</v>
      </c>
      <c r="D92" s="28" t="s">
        <v>145</v>
      </c>
      <c r="E92" s="29">
        <v>10</v>
      </c>
      <c r="F92" s="17"/>
      <c r="G92" s="19"/>
    </row>
    <row r="93" spans="1:7" x14ac:dyDescent="0.25">
      <c r="A93" s="25"/>
      <c r="B93" s="26"/>
      <c r="C93" s="34" t="s">
        <v>146</v>
      </c>
      <c r="D93" s="32" t="s">
        <v>136</v>
      </c>
      <c r="E93" s="33">
        <v>1</v>
      </c>
      <c r="F93" s="17"/>
      <c r="G93" s="19"/>
    </row>
    <row r="94" spans="1:7" x14ac:dyDescent="0.25">
      <c r="A94" s="11" t="s">
        <v>8</v>
      </c>
      <c r="B94" s="22">
        <v>1000</v>
      </c>
      <c r="C94" s="13" t="s">
        <v>147</v>
      </c>
      <c r="D94" s="14"/>
      <c r="E94" s="15"/>
      <c r="F94" s="16"/>
      <c r="G94" s="18">
        <f>SUM(G95:G96)</f>
        <v>0</v>
      </c>
    </row>
    <row r="95" spans="1:7" ht="45" x14ac:dyDescent="0.25">
      <c r="A95" s="30"/>
      <c r="B95" s="39" t="s">
        <v>148</v>
      </c>
      <c r="C95" s="34" t="s">
        <v>149</v>
      </c>
      <c r="D95" s="32" t="s">
        <v>56</v>
      </c>
      <c r="E95" s="33">
        <v>3</v>
      </c>
      <c r="F95" s="19"/>
      <c r="G95" s="19"/>
    </row>
    <row r="96" spans="1:7" ht="45" x14ac:dyDescent="0.25">
      <c r="A96" s="25"/>
      <c r="B96" s="26" t="s">
        <v>150</v>
      </c>
      <c r="C96" s="34" t="s">
        <v>151</v>
      </c>
      <c r="D96" s="28" t="s">
        <v>56</v>
      </c>
      <c r="E96" s="29">
        <v>3</v>
      </c>
      <c r="F96" s="17"/>
      <c r="G96" s="19"/>
    </row>
    <row r="97" spans="1:7" ht="17.25" customHeight="1" x14ac:dyDescent="0.25">
      <c r="A97" s="11" t="s">
        <v>8</v>
      </c>
      <c r="B97" s="22">
        <v>1100</v>
      </c>
      <c r="C97" s="13" t="s">
        <v>152</v>
      </c>
      <c r="D97" s="14"/>
      <c r="E97" s="15"/>
      <c r="F97" s="16"/>
      <c r="G97" s="18">
        <f>SUM(G98:G101)</f>
        <v>0</v>
      </c>
    </row>
    <row r="98" spans="1:7" ht="57" x14ac:dyDescent="0.25">
      <c r="A98" s="30"/>
      <c r="B98" s="39" t="s">
        <v>153</v>
      </c>
      <c r="C98" s="45" t="s">
        <v>163</v>
      </c>
      <c r="D98" s="32" t="s">
        <v>56</v>
      </c>
      <c r="E98" s="33">
        <v>1</v>
      </c>
      <c r="F98" s="19"/>
      <c r="G98" s="19"/>
    </row>
    <row r="99" spans="1:7" ht="57" x14ac:dyDescent="0.25">
      <c r="A99" s="25"/>
      <c r="B99" s="26" t="s">
        <v>154</v>
      </c>
      <c r="C99" s="45" t="s">
        <v>164</v>
      </c>
      <c r="D99" s="28" t="s">
        <v>56</v>
      </c>
      <c r="E99" s="29">
        <v>1</v>
      </c>
      <c r="F99" s="19"/>
      <c r="G99" s="19"/>
    </row>
    <row r="100" spans="1:7" ht="57" x14ac:dyDescent="0.25">
      <c r="A100" s="25"/>
      <c r="B100" s="26" t="s">
        <v>155</v>
      </c>
      <c r="C100" s="45" t="s">
        <v>165</v>
      </c>
      <c r="D100" s="28" t="s">
        <v>56</v>
      </c>
      <c r="E100" s="29">
        <v>1</v>
      </c>
      <c r="F100" s="19"/>
      <c r="G100" s="19"/>
    </row>
    <row r="101" spans="1:7" ht="33.75" x14ac:dyDescent="0.25">
      <c r="A101" s="21"/>
      <c r="B101" s="23" t="s">
        <v>156</v>
      </c>
      <c r="C101" s="34" t="s">
        <v>157</v>
      </c>
      <c r="D101" s="24" t="s">
        <v>136</v>
      </c>
      <c r="E101" s="33">
        <v>3</v>
      </c>
      <c r="F101" s="19"/>
      <c r="G101" s="19"/>
    </row>
    <row r="102" spans="1:7" x14ac:dyDescent="0.25">
      <c r="A102" s="11" t="s">
        <v>8</v>
      </c>
      <c r="B102" s="22">
        <v>1100</v>
      </c>
      <c r="C102" s="13" t="s">
        <v>172</v>
      </c>
      <c r="D102" s="14"/>
      <c r="E102" s="15"/>
      <c r="F102" s="16"/>
      <c r="G102" s="18">
        <f>SUM(G103:G105)</f>
        <v>0</v>
      </c>
    </row>
    <row r="103" spans="1:7" ht="123.75" x14ac:dyDescent="0.25">
      <c r="A103" s="40"/>
      <c r="B103" s="23" t="s">
        <v>190</v>
      </c>
      <c r="C103" s="34" t="s">
        <v>176</v>
      </c>
      <c r="D103" s="24" t="s">
        <v>136</v>
      </c>
      <c r="E103" s="33">
        <v>1</v>
      </c>
      <c r="F103" s="19"/>
      <c r="G103" s="19"/>
    </row>
    <row r="104" spans="1:7" ht="123.75" x14ac:dyDescent="0.25">
      <c r="A104" s="40"/>
      <c r="B104" s="23" t="s">
        <v>191</v>
      </c>
      <c r="C104" s="34" t="s">
        <v>177</v>
      </c>
      <c r="D104" s="24" t="s">
        <v>136</v>
      </c>
      <c r="E104" s="33">
        <v>1</v>
      </c>
      <c r="F104" s="19"/>
      <c r="G104" s="19"/>
    </row>
    <row r="105" spans="1:7" x14ac:dyDescent="0.25">
      <c r="A105" s="40"/>
      <c r="B105" s="23"/>
      <c r="C105" s="34" t="s">
        <v>166</v>
      </c>
      <c r="D105" s="24" t="s">
        <v>136</v>
      </c>
      <c r="E105" s="33">
        <v>1</v>
      </c>
      <c r="F105" s="19"/>
      <c r="G105" s="19"/>
    </row>
    <row r="106" spans="1:7" x14ac:dyDescent="0.25">
      <c r="A106" s="11" t="s">
        <v>8</v>
      </c>
      <c r="B106" s="22">
        <v>1200</v>
      </c>
      <c r="C106" s="13" t="s">
        <v>173</v>
      </c>
      <c r="D106" s="14"/>
      <c r="E106" s="15"/>
      <c r="F106" s="16"/>
      <c r="G106" s="18">
        <f>SUM(G107:G112)</f>
        <v>0</v>
      </c>
    </row>
    <row r="107" spans="1:7" ht="33.75" x14ac:dyDescent="0.25">
      <c r="A107" s="40"/>
      <c r="B107" s="23"/>
      <c r="C107" s="34" t="s">
        <v>174</v>
      </c>
      <c r="D107" s="24" t="s">
        <v>12</v>
      </c>
      <c r="E107" s="33">
        <v>18.440000000000001</v>
      </c>
      <c r="F107" s="19"/>
      <c r="G107" s="19"/>
    </row>
    <row r="108" spans="1:7" ht="22.5" x14ac:dyDescent="0.25">
      <c r="A108" s="40"/>
      <c r="B108" s="23"/>
      <c r="C108" s="34" t="s">
        <v>175</v>
      </c>
      <c r="D108" s="24" t="s">
        <v>12</v>
      </c>
      <c r="E108" s="33">
        <v>18.440000000000001</v>
      </c>
      <c r="F108" s="19"/>
      <c r="G108" s="19"/>
    </row>
    <row r="109" spans="1:7" ht="22.5" x14ac:dyDescent="0.25">
      <c r="A109" s="40"/>
      <c r="B109" s="23"/>
      <c r="C109" s="34" t="s">
        <v>199</v>
      </c>
      <c r="D109" s="24" t="s">
        <v>12</v>
      </c>
      <c r="E109" s="33">
        <v>18.440000000000001</v>
      </c>
      <c r="F109" s="19"/>
      <c r="G109" s="19"/>
    </row>
    <row r="110" spans="1:7" ht="22.5" x14ac:dyDescent="0.25">
      <c r="A110" s="40"/>
      <c r="B110" s="46" t="s">
        <v>195</v>
      </c>
      <c r="C110" s="47" t="s">
        <v>196</v>
      </c>
      <c r="D110" s="48" t="s">
        <v>12</v>
      </c>
      <c r="E110" s="49">
        <v>18.440000000000001</v>
      </c>
      <c r="F110" s="50"/>
      <c r="G110" s="50"/>
    </row>
    <row r="111" spans="1:7" x14ac:dyDescent="0.25">
      <c r="B111" s="46" t="s">
        <v>197</v>
      </c>
      <c r="C111" s="47" t="s">
        <v>198</v>
      </c>
      <c r="D111" s="48" t="s">
        <v>12</v>
      </c>
      <c r="E111" s="49">
        <v>18.440000000000001</v>
      </c>
      <c r="F111" s="50"/>
      <c r="G111" s="50"/>
    </row>
    <row r="112" spans="1:7" ht="22.5" x14ac:dyDescent="0.25">
      <c r="B112" s="46" t="s">
        <v>200</v>
      </c>
      <c r="C112" s="47" t="s">
        <v>201</v>
      </c>
      <c r="D112" s="48" t="s">
        <v>12</v>
      </c>
      <c r="E112" s="49">
        <v>18.440000000000001</v>
      </c>
      <c r="F112" s="50"/>
      <c r="G112" s="50"/>
    </row>
    <row r="113" spans="2:7" x14ac:dyDescent="0.25">
      <c r="B113" s="40"/>
      <c r="C113" s="40"/>
      <c r="D113" s="40"/>
      <c r="E113" s="40"/>
      <c r="F113" s="40"/>
      <c r="G113" s="41"/>
    </row>
  </sheetData>
  <mergeCells count="2">
    <mergeCell ref="A1:G1"/>
    <mergeCell ref="C2:G2"/>
  </mergeCells>
  <pageMargins left="0.7" right="0.7" top="0.78740157499999996" bottom="0.78740157499999996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</dc:creator>
  <cp:lastModifiedBy>Martina</cp:lastModifiedBy>
  <cp:lastPrinted>2016-12-08T07:46:51Z</cp:lastPrinted>
  <dcterms:created xsi:type="dcterms:W3CDTF">2016-12-08T07:27:11Z</dcterms:created>
  <dcterms:modified xsi:type="dcterms:W3CDTF">2017-06-04T19:50:21Z</dcterms:modified>
</cp:coreProperties>
</file>